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567EA5E-D817-4052-AC4B-2CBC027298AE}" xr6:coauthVersionLast="36" xr6:coauthVersionMax="36" xr10:uidLastSave="{00000000-0000-0000-0000-000000000000}"/>
  <bookViews>
    <workbookView xWindow="0" yWindow="0" windowWidth="28800" windowHeight="12225" tabRatio="851" activeTab="1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D44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D24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D187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6" i="69" s="1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G415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F415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G406" i="68"/>
  <c r="F406" i="68"/>
  <c r="E406" i="68"/>
  <c r="D406" i="68"/>
  <c r="H406" i="68" s="1"/>
  <c r="J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F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F374" i="68" s="1"/>
  <c r="F371" i="68" s="1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G375" i="68"/>
  <c r="F375" i="68"/>
  <c r="E375" i="68"/>
  <c r="I375" i="68" s="1"/>
  <c r="D375" i="68"/>
  <c r="H375" i="68" s="1"/>
  <c r="G373" i="68"/>
  <c r="F373" i="68"/>
  <c r="E373" i="68"/>
  <c r="E372" i="68" s="1"/>
  <c r="D373" i="68"/>
  <c r="H373" i="68" s="1"/>
  <c r="G372" i="68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E368" i="68"/>
  <c r="D368" i="68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I358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D353" i="68"/>
  <c r="H353" i="68" s="1"/>
  <c r="G352" i="68"/>
  <c r="D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F311" i="68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G308" i="68"/>
  <c r="F308" i="68"/>
  <c r="E308" i="68"/>
  <c r="D308" i="68"/>
  <c r="G307" i="68"/>
  <c r="F307" i="68"/>
  <c r="E307" i="68"/>
  <c r="E306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G301" i="68"/>
  <c r="F301" i="68"/>
  <c r="E301" i="68"/>
  <c r="I301" i="68" s="1"/>
  <c r="D301" i="68"/>
  <c r="G300" i="68"/>
  <c r="G299" i="68" s="1"/>
  <c r="F300" i="68"/>
  <c r="E300" i="68"/>
  <c r="D300" i="68"/>
  <c r="H300" i="68" s="1"/>
  <c r="J300" i="68" s="1"/>
  <c r="G298" i="68"/>
  <c r="F298" i="68"/>
  <c r="E298" i="68"/>
  <c r="E297" i="68" s="1"/>
  <c r="D298" i="68"/>
  <c r="D297" i="68" s="1"/>
  <c r="G297" i="68"/>
  <c r="F297" i="68"/>
  <c r="I296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F288" i="68" s="1"/>
  <c r="E289" i="68"/>
  <c r="D289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G284" i="68"/>
  <c r="I283" i="68"/>
  <c r="G283" i="68"/>
  <c r="F283" i="68"/>
  <c r="E283" i="68"/>
  <c r="D283" i="68"/>
  <c r="H283" i="68" s="1"/>
  <c r="J283" i="68" s="1"/>
  <c r="G282" i="68"/>
  <c r="F282" i="68"/>
  <c r="E282" i="68"/>
  <c r="D282" i="68"/>
  <c r="H282" i="68" s="1"/>
  <c r="G281" i="68"/>
  <c r="F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G277" i="68"/>
  <c r="F277" i="68"/>
  <c r="F275" i="68" s="1"/>
  <c r="F274" i="68" s="1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G271" i="68"/>
  <c r="F271" i="68"/>
  <c r="E271" i="68"/>
  <c r="I271" i="68" s="1"/>
  <c r="D271" i="68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I264" i="68" s="1"/>
  <c r="F264" i="68"/>
  <c r="E264" i="68"/>
  <c r="D264" i="68"/>
  <c r="G263" i="68"/>
  <c r="F263" i="68"/>
  <c r="F261" i="68" s="1"/>
  <c r="E263" i="68"/>
  <c r="I263" i="68" s="1"/>
  <c r="D263" i="68"/>
  <c r="H263" i="68" s="1"/>
  <c r="J263" i="68" s="1"/>
  <c r="G262" i="68"/>
  <c r="G261" i="68" s="1"/>
  <c r="F262" i="68"/>
  <c r="E262" i="68"/>
  <c r="D262" i="68"/>
  <c r="H262" i="68" s="1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E249" i="68" s="1"/>
  <c r="D250" i="68"/>
  <c r="D249" i="68" s="1"/>
  <c r="F249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D240" i="68"/>
  <c r="H240" i="68" s="1"/>
  <c r="J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F235" i="68"/>
  <c r="E235" i="68"/>
  <c r="D235" i="68"/>
  <c r="D234" i="68" s="1"/>
  <c r="D233" i="68" s="1"/>
  <c r="G234" i="68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I221" i="68" s="1"/>
  <c r="D221" i="68"/>
  <c r="F220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6" i="68"/>
  <c r="G205" i="68"/>
  <c r="F205" i="68"/>
  <c r="F201" i="68" s="1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D189" i="68" s="1"/>
  <c r="F189" i="68"/>
  <c r="F188" i="68"/>
  <c r="G186" i="68"/>
  <c r="G181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G176" i="68"/>
  <c r="F176" i="68"/>
  <c r="E176" i="68"/>
  <c r="I176" i="68" s="1"/>
  <c r="D176" i="68"/>
  <c r="H176" i="68" s="1"/>
  <c r="G174" i="68"/>
  <c r="F174" i="68"/>
  <c r="E174" i="68"/>
  <c r="I174" i="68" s="1"/>
  <c r="D174" i="68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E171" i="68"/>
  <c r="E170" i="68" s="1"/>
  <c r="D171" i="68"/>
  <c r="H171" i="68" s="1"/>
  <c r="J171" i="68" s="1"/>
  <c r="G170" i="68"/>
  <c r="G169" i="68"/>
  <c r="F169" i="68"/>
  <c r="E169" i="68"/>
  <c r="D169" i="68"/>
  <c r="I168" i="68"/>
  <c r="G168" i="68"/>
  <c r="F168" i="68"/>
  <c r="E168" i="68"/>
  <c r="D168" i="68"/>
  <c r="H168" i="68" s="1"/>
  <c r="G167" i="68"/>
  <c r="F167" i="68"/>
  <c r="E167" i="68"/>
  <c r="D167" i="68"/>
  <c r="H167" i="68" s="1"/>
  <c r="J167" i="68" s="1"/>
  <c r="G166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G155" i="68" s="1"/>
  <c r="G154" i="68" s="1"/>
  <c r="F156" i="68"/>
  <c r="E156" i="68"/>
  <c r="I156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G149" i="68"/>
  <c r="F149" i="68"/>
  <c r="G148" i="68"/>
  <c r="F148" i="68"/>
  <c r="E148" i="68"/>
  <c r="I148" i="68" s="1"/>
  <c r="D148" i="68"/>
  <c r="G147" i="68"/>
  <c r="F147" i="68"/>
  <c r="E147" i="68"/>
  <c r="E146" i="68" s="1"/>
  <c r="D147" i="68"/>
  <c r="H147" i="68" s="1"/>
  <c r="G146" i="68"/>
  <c r="G145" i="68"/>
  <c r="G142" i="68" s="1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D139" i="68"/>
  <c r="H139" i="68" s="1"/>
  <c r="G137" i="68"/>
  <c r="G134" i="68" s="1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G129" i="68"/>
  <c r="G128" i="68"/>
  <c r="F128" i="68"/>
  <c r="E128" i="68"/>
  <c r="I128" i="68" s="1"/>
  <c r="D128" i="68"/>
  <c r="G127" i="68"/>
  <c r="F127" i="68"/>
  <c r="E127" i="68"/>
  <c r="E126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F123" i="68" s="1"/>
  <c r="E124" i="68"/>
  <c r="I124" i="68" s="1"/>
  <c r="I123" i="68" s="1"/>
  <c r="D124" i="68"/>
  <c r="D123" i="68" s="1"/>
  <c r="E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D117" i="68" s="1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H115" i="68" s="1"/>
  <c r="J115" i="68" s="1"/>
  <c r="G114" i="68"/>
  <c r="G113" i="68" s="1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D96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D81" i="68" s="1"/>
  <c r="G81" i="68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D62" i="68" s="1"/>
  <c r="G65" i="68"/>
  <c r="G62" i="68" s="1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G61" i="68"/>
  <c r="F61" i="68"/>
  <c r="F57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G58" i="68"/>
  <c r="F58" i="68"/>
  <c r="E58" i="68"/>
  <c r="D58" i="68"/>
  <c r="D57" i="68" s="1"/>
  <c r="G57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E46" i="68" s="1"/>
  <c r="D47" i="68"/>
  <c r="H47" i="68" s="1"/>
  <c r="G46" i="68"/>
  <c r="G45" i="68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F25" i="68" s="1"/>
  <c r="E26" i="68"/>
  <c r="D26" i="68"/>
  <c r="H26" i="68" s="1"/>
  <c r="J26" i="68" s="1"/>
  <c r="G25" i="68"/>
  <c r="G24" i="68"/>
  <c r="G20" i="68" s="1"/>
  <c r="F24" i="68"/>
  <c r="F20" i="68" s="1"/>
  <c r="F19" i="68" s="1"/>
  <c r="E24" i="68"/>
  <c r="D24" i="68"/>
  <c r="I23" i="68"/>
  <c r="G23" i="68"/>
  <c r="F23" i="68"/>
  <c r="E23" i="68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G15" i="68"/>
  <c r="F15" i="68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D12" i="68"/>
  <c r="E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F8" i="68"/>
  <c r="F7" i="68" s="1"/>
  <c r="E35" i="68" l="1"/>
  <c r="I14" i="68"/>
  <c r="E30" i="68"/>
  <c r="J54" i="68"/>
  <c r="J79" i="68"/>
  <c r="E95" i="68"/>
  <c r="E100" i="68"/>
  <c r="I147" i="68"/>
  <c r="I146" i="68" s="1"/>
  <c r="D170" i="68"/>
  <c r="D215" i="68"/>
  <c r="E220" i="68"/>
  <c r="D239" i="68"/>
  <c r="I268" i="68"/>
  <c r="D281" i="68"/>
  <c r="D320" i="68"/>
  <c r="D357" i="68"/>
  <c r="E367" i="68"/>
  <c r="E374" i="68"/>
  <c r="E14" i="68"/>
  <c r="D25" i="68"/>
  <c r="D95" i="68"/>
  <c r="D138" i="68"/>
  <c r="D155" i="68"/>
  <c r="D154" i="68" s="1"/>
  <c r="E254" i="68"/>
  <c r="I260" i="68"/>
  <c r="D266" i="68"/>
  <c r="I304" i="68"/>
  <c r="E320" i="68"/>
  <c r="I30" i="68"/>
  <c r="E410" i="68"/>
  <c r="E57" i="68"/>
  <c r="D86" i="68"/>
  <c r="D114" i="68"/>
  <c r="D146" i="68"/>
  <c r="E175" i="68"/>
  <c r="D228" i="68"/>
  <c r="D254" i="68"/>
  <c r="D245" i="68" s="1"/>
  <c r="D261" i="68"/>
  <c r="D275" i="68"/>
  <c r="E284" i="68"/>
  <c r="D299" i="68"/>
  <c r="I307" i="68"/>
  <c r="I308" i="68"/>
  <c r="I306" i="68" s="1"/>
  <c r="E347" i="68"/>
  <c r="E352" i="68"/>
  <c r="D385" i="68"/>
  <c r="D405" i="68"/>
  <c r="D200" i="80"/>
  <c r="D201" i="68"/>
  <c r="D45" i="69"/>
  <c r="D44" i="69" s="1"/>
  <c r="I59" i="68"/>
  <c r="J59" i="68" s="1"/>
  <c r="E52" i="68"/>
  <c r="J47" i="68"/>
  <c r="I47" i="68"/>
  <c r="I46" i="68" s="1"/>
  <c r="I26" i="68"/>
  <c r="E19" i="67"/>
  <c r="D20" i="68"/>
  <c r="D19" i="68" s="1"/>
  <c r="E6" i="80"/>
  <c r="I24" i="68"/>
  <c r="J207" i="68"/>
  <c r="J255" i="68"/>
  <c r="H258" i="68"/>
  <c r="J258" i="68" s="1"/>
  <c r="G311" i="68"/>
  <c r="I312" i="68"/>
  <c r="G19" i="68"/>
  <c r="D46" i="68"/>
  <c r="E45" i="68"/>
  <c r="D70" i="68"/>
  <c r="H71" i="68"/>
  <c r="H143" i="68"/>
  <c r="J168" i="68"/>
  <c r="H174" i="68"/>
  <c r="J174" i="68" s="1"/>
  <c r="H182" i="68"/>
  <c r="G188" i="68"/>
  <c r="H302" i="68"/>
  <c r="J302" i="68" s="1"/>
  <c r="H118" i="68"/>
  <c r="J147" i="68"/>
  <c r="E405" i="68"/>
  <c r="I406" i="68"/>
  <c r="G7" i="68"/>
  <c r="H14" i="68"/>
  <c r="J14" i="68" s="1"/>
  <c r="D8" i="68"/>
  <c r="H9" i="68"/>
  <c r="I12" i="68"/>
  <c r="I11" i="68" s="1"/>
  <c r="D14" i="68"/>
  <c r="J15" i="68"/>
  <c r="I28" i="68"/>
  <c r="I25" i="68" s="1"/>
  <c r="D30" i="68"/>
  <c r="J31" i="68"/>
  <c r="I36" i="68"/>
  <c r="H39" i="68"/>
  <c r="J39" i="68" s="1"/>
  <c r="H41" i="68"/>
  <c r="I53" i="68"/>
  <c r="H135" i="68"/>
  <c r="I155" i="68"/>
  <c r="E166" i="68"/>
  <c r="I167" i="68"/>
  <c r="J176" i="68"/>
  <c r="D206" i="68"/>
  <c r="H211" i="68"/>
  <c r="J211" i="68" s="1"/>
  <c r="I219" i="68"/>
  <c r="E215" i="68"/>
  <c r="I240" i="68"/>
  <c r="E239" i="68"/>
  <c r="E274" i="68"/>
  <c r="E281" i="68"/>
  <c r="I282" i="68"/>
  <c r="I281" i="68" s="1"/>
  <c r="J139" i="68"/>
  <c r="G165" i="68"/>
  <c r="J267" i="68"/>
  <c r="E8" i="68"/>
  <c r="E7" i="68" s="1"/>
  <c r="H21" i="68"/>
  <c r="E25" i="68"/>
  <c r="I38" i="68"/>
  <c r="I55" i="68"/>
  <c r="H127" i="68"/>
  <c r="H150" i="68"/>
  <c r="H158" i="68"/>
  <c r="J158" i="68" s="1"/>
  <c r="I179" i="68"/>
  <c r="I232" i="68"/>
  <c r="E228" i="68"/>
  <c r="J276" i="68"/>
  <c r="H278" i="68"/>
  <c r="J278" i="68" s="1"/>
  <c r="H66" i="68"/>
  <c r="J66" i="68" s="1"/>
  <c r="E70" i="68"/>
  <c r="I71" i="68"/>
  <c r="H87" i="68"/>
  <c r="F94" i="68"/>
  <c r="H98" i="68"/>
  <c r="J98" i="68" s="1"/>
  <c r="G100" i="68"/>
  <c r="H114" i="68"/>
  <c r="I127" i="68"/>
  <c r="I126" i="68" s="1"/>
  <c r="D129" i="68"/>
  <c r="D122" i="68" s="1"/>
  <c r="H130" i="68"/>
  <c r="I135" i="68"/>
  <c r="I134" i="68" s="1"/>
  <c r="I143" i="68"/>
  <c r="I142" i="68" s="1"/>
  <c r="E149" i="68"/>
  <c r="F166" i="68"/>
  <c r="I171" i="68"/>
  <c r="I170" i="68" s="1"/>
  <c r="D175" i="68"/>
  <c r="E181" i="68"/>
  <c r="D193" i="68"/>
  <c r="H194" i="68"/>
  <c r="H202" i="68"/>
  <c r="E206" i="68"/>
  <c r="H250" i="68"/>
  <c r="H269" i="68"/>
  <c r="J269" i="68" s="1"/>
  <c r="I324" i="68"/>
  <c r="I362" i="68"/>
  <c r="E357" i="68"/>
  <c r="J375" i="68"/>
  <c r="I69" i="68"/>
  <c r="D100" i="68"/>
  <c r="I109" i="68"/>
  <c r="I114" i="68"/>
  <c r="I113" i="68" s="1"/>
  <c r="I133" i="68"/>
  <c r="I141" i="68"/>
  <c r="H162" i="68"/>
  <c r="I197" i="68"/>
  <c r="I205" i="68"/>
  <c r="F206" i="68"/>
  <c r="F200" i="68" s="1"/>
  <c r="F187" i="68" s="1"/>
  <c r="I217" i="68"/>
  <c r="H218" i="68"/>
  <c r="J218" i="68" s="1"/>
  <c r="H235" i="68"/>
  <c r="G239" i="68"/>
  <c r="I241" i="68"/>
  <c r="H247" i="68"/>
  <c r="I250" i="68"/>
  <c r="E288" i="68"/>
  <c r="I290" i="68"/>
  <c r="J307" i="68"/>
  <c r="H58" i="68"/>
  <c r="I65" i="68"/>
  <c r="I62" i="68" s="1"/>
  <c r="H82" i="68"/>
  <c r="E86" i="68"/>
  <c r="I87" i="68"/>
  <c r="I93" i="68"/>
  <c r="G95" i="68"/>
  <c r="G94" i="68" s="1"/>
  <c r="D11" i="68"/>
  <c r="F14" i="68"/>
  <c r="F6" i="68" s="1"/>
  <c r="H16" i="68"/>
  <c r="J16" i="68" s="1"/>
  <c r="E20" i="68"/>
  <c r="H24" i="68"/>
  <c r="H28" i="68"/>
  <c r="J28" i="68" s="1"/>
  <c r="F30" i="68"/>
  <c r="H32" i="68"/>
  <c r="J32" i="68" s="1"/>
  <c r="D35" i="68"/>
  <c r="E40" i="68"/>
  <c r="E39" i="68" s="1"/>
  <c r="I39" i="68" s="1"/>
  <c r="F46" i="68"/>
  <c r="F45" i="68" s="1"/>
  <c r="H49" i="68"/>
  <c r="J49" i="68" s="1"/>
  <c r="D52" i="68"/>
  <c r="I58" i="68"/>
  <c r="I57" i="68" s="1"/>
  <c r="E62" i="68"/>
  <c r="E81" i="68"/>
  <c r="I85" i="68"/>
  <c r="G86" i="68"/>
  <c r="G56" i="68" s="1"/>
  <c r="G44" i="68" s="1"/>
  <c r="I101" i="68"/>
  <c r="E108" i="68"/>
  <c r="E94" i="68" s="1"/>
  <c r="I111" i="68"/>
  <c r="D113" i="68"/>
  <c r="E114" i="68"/>
  <c r="E138" i="68"/>
  <c r="E122" i="68" s="1"/>
  <c r="I139" i="68"/>
  <c r="J156" i="68"/>
  <c r="E161" i="68"/>
  <c r="E154" i="68" s="1"/>
  <c r="I169" i="68"/>
  <c r="F170" i="68"/>
  <c r="G175" i="68"/>
  <c r="I177" i="68"/>
  <c r="D188" i="68"/>
  <c r="H190" i="68"/>
  <c r="G215" i="68"/>
  <c r="G200" i="68" s="1"/>
  <c r="D220" i="68"/>
  <c r="H226" i="68"/>
  <c r="G228" i="68"/>
  <c r="E234" i="68"/>
  <c r="E233" i="68" s="1"/>
  <c r="I235" i="68"/>
  <c r="I234" i="68" s="1"/>
  <c r="I233" i="68" s="1"/>
  <c r="H238" i="68"/>
  <c r="I248" i="68"/>
  <c r="I246" i="68" s="1"/>
  <c r="H251" i="68"/>
  <c r="J251" i="68" s="1"/>
  <c r="I252" i="68"/>
  <c r="G249" i="68"/>
  <c r="G245" i="68" s="1"/>
  <c r="G275" i="68"/>
  <c r="G274" i="68" s="1"/>
  <c r="I276" i="68"/>
  <c r="I275" i="68" s="1"/>
  <c r="J282" i="68"/>
  <c r="H281" i="68"/>
  <c r="J281" i="68" s="1"/>
  <c r="H294" i="68"/>
  <c r="I340" i="68"/>
  <c r="E338" i="68"/>
  <c r="H388" i="68"/>
  <c r="J388" i="68" s="1"/>
  <c r="H61" i="68"/>
  <c r="J61" i="68" s="1"/>
  <c r="F62" i="68"/>
  <c r="H65" i="68"/>
  <c r="H68" i="68"/>
  <c r="J68" i="68" s="1"/>
  <c r="F70" i="68"/>
  <c r="H72" i="68"/>
  <c r="J72" i="68" s="1"/>
  <c r="I74" i="68"/>
  <c r="H77" i="68"/>
  <c r="J77" i="68" s="1"/>
  <c r="H80" i="68"/>
  <c r="J80" i="68" s="1"/>
  <c r="H84" i="68"/>
  <c r="J84" i="68" s="1"/>
  <c r="F86" i="68"/>
  <c r="H88" i="68"/>
  <c r="J88" i="68" s="1"/>
  <c r="I90" i="68"/>
  <c r="H93" i="68"/>
  <c r="J93" i="68" s="1"/>
  <c r="H96" i="68"/>
  <c r="I98" i="68"/>
  <c r="I95" i="68" s="1"/>
  <c r="I102" i="68"/>
  <c r="H105" i="68"/>
  <c r="J105" i="68" s="1"/>
  <c r="D108" i="68"/>
  <c r="H112" i="68"/>
  <c r="J112" i="68" s="1"/>
  <c r="E117" i="68"/>
  <c r="H121" i="68"/>
  <c r="J121" i="68" s="1"/>
  <c r="H124" i="68"/>
  <c r="F126" i="68"/>
  <c r="F122" i="68" s="1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2" i="68"/>
  <c r="J152" i="68" s="1"/>
  <c r="F155" i="68"/>
  <c r="F154" i="68" s="1"/>
  <c r="H157" i="68"/>
  <c r="J157" i="68" s="1"/>
  <c r="H160" i="68"/>
  <c r="J160" i="68" s="1"/>
  <c r="H164" i="68"/>
  <c r="J164" i="68" s="1"/>
  <c r="H169" i="68"/>
  <c r="J169" i="68" s="1"/>
  <c r="H173" i="68"/>
  <c r="F175" i="68"/>
  <c r="H177" i="68"/>
  <c r="J177" i="68" s="1"/>
  <c r="H180" i="68"/>
  <c r="J180" i="68" s="1"/>
  <c r="H184" i="68"/>
  <c r="J184" i="68" s="1"/>
  <c r="I186" i="68"/>
  <c r="E189" i="68"/>
  <c r="E193" i="68"/>
  <c r="H197" i="68"/>
  <c r="J197" i="68" s="1"/>
  <c r="E201" i="68"/>
  <c r="H205" i="68"/>
  <c r="J205" i="68" s="1"/>
  <c r="H209" i="68"/>
  <c r="J209" i="68" s="1"/>
  <c r="H212" i="68"/>
  <c r="J212" i="68" s="1"/>
  <c r="I214" i="68"/>
  <c r="I206" i="68" s="1"/>
  <c r="H216" i="68"/>
  <c r="I218" i="68"/>
  <c r="I222" i="68"/>
  <c r="I220" i="68" s="1"/>
  <c r="E225" i="68"/>
  <c r="I230" i="68"/>
  <c r="I228" i="68" s="1"/>
  <c r="F234" i="68"/>
  <c r="F233" i="68" s="1"/>
  <c r="H236" i="68"/>
  <c r="J236" i="68" s="1"/>
  <c r="F239" i="68"/>
  <c r="H241" i="68"/>
  <c r="J241" i="68" s="1"/>
  <c r="I254" i="68"/>
  <c r="G254" i="68"/>
  <c r="I256" i="68"/>
  <c r="J262" i="68"/>
  <c r="H271" i="68"/>
  <c r="J271" i="68" s="1"/>
  <c r="H295" i="68"/>
  <c r="J295" i="68" s="1"/>
  <c r="H310" i="68"/>
  <c r="J310" i="68" s="1"/>
  <c r="I352" i="68"/>
  <c r="F385" i="68"/>
  <c r="H409" i="68"/>
  <c r="J409" i="68" s="1"/>
  <c r="I9" i="68"/>
  <c r="I8" i="68" s="1"/>
  <c r="I7" i="68" s="1"/>
  <c r="H12" i="68"/>
  <c r="I21" i="68"/>
  <c r="I20" i="68" s="1"/>
  <c r="H36" i="68"/>
  <c r="I41" i="68"/>
  <c r="I40" i="68" s="1"/>
  <c r="H53" i="68"/>
  <c r="I82" i="68"/>
  <c r="I81" i="68" s="1"/>
  <c r="H101" i="68"/>
  <c r="H109" i="68"/>
  <c r="I118" i="68"/>
  <c r="I117" i="68" s="1"/>
  <c r="I130" i="68"/>
  <c r="I129" i="68" s="1"/>
  <c r="I150" i="68"/>
  <c r="I149" i="68" s="1"/>
  <c r="I162" i="68"/>
  <c r="I161" i="68" s="1"/>
  <c r="I182" i="68"/>
  <c r="I190" i="68"/>
  <c r="I189" i="68" s="1"/>
  <c r="I194" i="68"/>
  <c r="I202" i="68"/>
  <c r="I201" i="68" s="1"/>
  <c r="H221" i="68"/>
  <c r="I226" i="68"/>
  <c r="I225" i="68" s="1"/>
  <c r="H229" i="68"/>
  <c r="I238" i="68"/>
  <c r="I237" i="68" s="1"/>
  <c r="F254" i="68"/>
  <c r="F245" i="68" s="1"/>
  <c r="H264" i="68"/>
  <c r="J264" i="68" s="1"/>
  <c r="E266" i="68"/>
  <c r="H280" i="68"/>
  <c r="I280" i="68"/>
  <c r="I279" i="68" s="1"/>
  <c r="D288" i="68"/>
  <c r="D287" i="68" s="1"/>
  <c r="H289" i="68"/>
  <c r="I298" i="68"/>
  <c r="I297" i="68" s="1"/>
  <c r="I300" i="68"/>
  <c r="G306" i="68"/>
  <c r="G287" i="68" s="1"/>
  <c r="F306" i="68"/>
  <c r="H308" i="68"/>
  <c r="J308" i="68" s="1"/>
  <c r="I316" i="68"/>
  <c r="I327" i="68"/>
  <c r="I325" i="68" s="1"/>
  <c r="E325" i="68"/>
  <c r="G338" i="68"/>
  <c r="H361" i="68"/>
  <c r="J361" i="68" s="1"/>
  <c r="J373" i="68"/>
  <c r="H372" i="68"/>
  <c r="J372" i="68" s="1"/>
  <c r="E395" i="68"/>
  <c r="D244" i="80"/>
  <c r="I286" i="68"/>
  <c r="I284" i="68" s="1"/>
  <c r="I294" i="68"/>
  <c r="I293" i="68" s="1"/>
  <c r="H298" i="68"/>
  <c r="F299" i="68"/>
  <c r="F287" i="68" s="1"/>
  <c r="I302" i="68"/>
  <c r="D311" i="68"/>
  <c r="I315" i="68"/>
  <c r="E311" i="68"/>
  <c r="J353" i="68"/>
  <c r="J358" i="68"/>
  <c r="E287" i="67"/>
  <c r="E244" i="67" s="1"/>
  <c r="H253" i="68"/>
  <c r="J253" i="68" s="1"/>
  <c r="H259" i="68"/>
  <c r="J259" i="68" s="1"/>
  <c r="E261" i="68"/>
  <c r="E245" i="68" s="1"/>
  <c r="I262" i="68"/>
  <c r="I261" i="68" s="1"/>
  <c r="F266" i="68"/>
  <c r="H268" i="68"/>
  <c r="J268" i="68" s="1"/>
  <c r="I270" i="68"/>
  <c r="I272" i="68"/>
  <c r="H301" i="68"/>
  <c r="H309" i="68"/>
  <c r="J309" i="68" s="1"/>
  <c r="I321" i="68"/>
  <c r="I320" i="68" s="1"/>
  <c r="H324" i="68"/>
  <c r="J324" i="68" s="1"/>
  <c r="D325" i="68"/>
  <c r="H326" i="68"/>
  <c r="G395" i="68"/>
  <c r="E44" i="73"/>
  <c r="D44" i="74"/>
  <c r="D44" i="80"/>
  <c r="H272" i="68"/>
  <c r="J272" i="68" s="1"/>
  <c r="D284" i="68"/>
  <c r="D274" i="68" s="1"/>
  <c r="H285" i="68"/>
  <c r="I289" i="68"/>
  <c r="I288" i="68" s="1"/>
  <c r="H303" i="68"/>
  <c r="J303" i="68" s="1"/>
  <c r="H312" i="68"/>
  <c r="I314" i="68"/>
  <c r="H315" i="68"/>
  <c r="J315" i="68" s="1"/>
  <c r="H335" i="68"/>
  <c r="J335" i="68" s="1"/>
  <c r="F338" i="68"/>
  <c r="D374" i="68"/>
  <c r="D371" i="68" s="1"/>
  <c r="H371" i="68" s="1"/>
  <c r="J371" i="68" s="1"/>
  <c r="H376" i="68"/>
  <c r="J376" i="68" s="1"/>
  <c r="E385" i="68"/>
  <c r="I413" i="68"/>
  <c r="D6" i="70"/>
  <c r="D44" i="78"/>
  <c r="H316" i="68"/>
  <c r="J316" i="68" s="1"/>
  <c r="H321" i="68"/>
  <c r="I330" i="68"/>
  <c r="D338" i="68"/>
  <c r="H339" i="68"/>
  <c r="I343" i="68"/>
  <c r="D347" i="68"/>
  <c r="H348" i="68"/>
  <c r="G357" i="68"/>
  <c r="I363" i="68"/>
  <c r="D367" i="68"/>
  <c r="H368" i="68"/>
  <c r="I376" i="68"/>
  <c r="I374" i="68" s="1"/>
  <c r="H379" i="68"/>
  <c r="J379" i="68" s="1"/>
  <c r="H382" i="68"/>
  <c r="J382" i="68" s="1"/>
  <c r="I384" i="68"/>
  <c r="H386" i="68"/>
  <c r="I388" i="68"/>
  <c r="H391" i="68"/>
  <c r="J391" i="68" s="1"/>
  <c r="H394" i="68"/>
  <c r="J394" i="68" s="1"/>
  <c r="H398" i="68"/>
  <c r="J398" i="68" s="1"/>
  <c r="I400" i="68"/>
  <c r="H403" i="68"/>
  <c r="J403" i="68" s="1"/>
  <c r="F405" i="68"/>
  <c r="H407" i="68"/>
  <c r="J407" i="68" s="1"/>
  <c r="D410" i="68"/>
  <c r="H414" i="68"/>
  <c r="J414" i="68" s="1"/>
  <c r="H418" i="68"/>
  <c r="J418" i="68" s="1"/>
  <c r="I420" i="68"/>
  <c r="H423" i="68"/>
  <c r="J423" i="68" s="1"/>
  <c r="D44" i="67"/>
  <c r="E44" i="70"/>
  <c r="E244" i="71"/>
  <c r="E6" i="72"/>
  <c r="D44" i="73"/>
  <c r="E44" i="76"/>
  <c r="D244" i="79"/>
  <c r="D6" i="80"/>
  <c r="H329" i="68"/>
  <c r="J329" i="68" s="1"/>
  <c r="I335" i="68"/>
  <c r="I339" i="68"/>
  <c r="H342" i="68"/>
  <c r="J342" i="68" s="1"/>
  <c r="I344" i="68"/>
  <c r="I348" i="68"/>
  <c r="I347" i="68" s="1"/>
  <c r="H351" i="68"/>
  <c r="J351" i="68" s="1"/>
  <c r="F352" i="68"/>
  <c r="H355" i="68"/>
  <c r="J355" i="68" s="1"/>
  <c r="F357" i="68"/>
  <c r="H359" i="68"/>
  <c r="J359" i="68" s="1"/>
  <c r="H362" i="68"/>
  <c r="J362" i="68" s="1"/>
  <c r="I364" i="68"/>
  <c r="I368" i="68"/>
  <c r="I367" i="68" s="1"/>
  <c r="E371" i="68"/>
  <c r="I373" i="68"/>
  <c r="I372" i="68" s="1"/>
  <c r="G374" i="68"/>
  <c r="G371" i="68" s="1"/>
  <c r="I379" i="68"/>
  <c r="G385" i="68"/>
  <c r="I391" i="68"/>
  <c r="D395" i="68"/>
  <c r="H396" i="68"/>
  <c r="I403" i="68"/>
  <c r="G405" i="68"/>
  <c r="I407" i="68"/>
  <c r="I411" i="68"/>
  <c r="D415" i="68"/>
  <c r="H416" i="68"/>
  <c r="E6" i="67"/>
  <c r="D244" i="67"/>
  <c r="D44" i="51"/>
  <c r="E187" i="51"/>
  <c r="E44" i="69"/>
  <c r="D187" i="69"/>
  <c r="D6" i="72"/>
  <c r="E44" i="72"/>
  <c r="D6" i="73"/>
  <c r="D244" i="73"/>
  <c r="E244" i="76"/>
  <c r="D6" i="77"/>
  <c r="D187" i="77"/>
  <c r="E187" i="80"/>
  <c r="D187" i="81"/>
  <c r="I396" i="68"/>
  <c r="H411" i="68"/>
  <c r="I416" i="68"/>
  <c r="D187" i="70"/>
  <c r="E44" i="71"/>
  <c r="E187" i="71"/>
  <c r="D44" i="75"/>
  <c r="E244" i="75"/>
  <c r="D44" i="76"/>
  <c r="E44" i="77"/>
  <c r="E244" i="77"/>
  <c r="E187" i="79"/>
  <c r="D187" i="51"/>
  <c r="D44" i="70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I338" i="68" l="1"/>
  <c r="D244" i="68"/>
  <c r="I52" i="68"/>
  <c r="I45" i="68" s="1"/>
  <c r="I266" i="68"/>
  <c r="I193" i="68"/>
  <c r="I138" i="68"/>
  <c r="I122" i="68" s="1"/>
  <c r="J24" i="68"/>
  <c r="D165" i="68"/>
  <c r="D56" i="68"/>
  <c r="I154" i="68"/>
  <c r="I385" i="68"/>
  <c r="I181" i="68"/>
  <c r="I175" i="68"/>
  <c r="E56" i="68"/>
  <c r="I215" i="68"/>
  <c r="I200" i="68" s="1"/>
  <c r="D200" i="68"/>
  <c r="E19" i="68"/>
  <c r="G6" i="68"/>
  <c r="G244" i="68"/>
  <c r="F244" i="68"/>
  <c r="J386" i="68"/>
  <c r="H385" i="68"/>
  <c r="J385" i="68" s="1"/>
  <c r="J238" i="68"/>
  <c r="H237" i="68"/>
  <c r="J237" i="68" s="1"/>
  <c r="J226" i="68"/>
  <c r="H225" i="68"/>
  <c r="J225" i="68" s="1"/>
  <c r="D187" i="68"/>
  <c r="E287" i="68"/>
  <c r="E244" i="68" s="1"/>
  <c r="J162" i="68"/>
  <c r="H161" i="68"/>
  <c r="J161" i="68" s="1"/>
  <c r="J127" i="68"/>
  <c r="H126" i="68"/>
  <c r="J126" i="68" s="1"/>
  <c r="J118" i="68"/>
  <c r="H117" i="68"/>
  <c r="J117" i="68" s="1"/>
  <c r="G187" i="68"/>
  <c r="H166" i="68"/>
  <c r="H30" i="68"/>
  <c r="J30" i="68" s="1"/>
  <c r="I371" i="68"/>
  <c r="I274" i="68"/>
  <c r="J82" i="68"/>
  <c r="H81" i="68"/>
  <c r="J81" i="68" s="1"/>
  <c r="I410" i="68"/>
  <c r="J396" i="68"/>
  <c r="H395" i="68"/>
  <c r="J395" i="68" s="1"/>
  <c r="H338" i="68"/>
  <c r="J338" i="68" s="1"/>
  <c r="J339" i="68"/>
  <c r="J312" i="68"/>
  <c r="H311" i="68"/>
  <c r="J311" i="68" s="1"/>
  <c r="H325" i="68"/>
  <c r="J325" i="68" s="1"/>
  <c r="J326" i="68"/>
  <c r="H357" i="68"/>
  <c r="J357" i="68" s="1"/>
  <c r="J298" i="68"/>
  <c r="H297" i="68"/>
  <c r="J297" i="68" s="1"/>
  <c r="I299" i="68"/>
  <c r="I287" i="68" s="1"/>
  <c r="I188" i="68"/>
  <c r="I19" i="68"/>
  <c r="H215" i="68"/>
  <c r="J215" i="68" s="1"/>
  <c r="J216" i="68"/>
  <c r="E188" i="68"/>
  <c r="J124" i="68"/>
  <c r="H123" i="68"/>
  <c r="J96" i="68"/>
  <c r="H95" i="68"/>
  <c r="J65" i="68"/>
  <c r="H62" i="68"/>
  <c r="J62" i="68" s="1"/>
  <c r="E113" i="68"/>
  <c r="I100" i="68"/>
  <c r="I249" i="68"/>
  <c r="H155" i="68"/>
  <c r="I108" i="68"/>
  <c r="H374" i="68"/>
  <c r="J374" i="68" s="1"/>
  <c r="J202" i="68"/>
  <c r="H201" i="68"/>
  <c r="F165" i="68"/>
  <c r="J130" i="68"/>
  <c r="H129" i="68"/>
  <c r="J129" i="68" s="1"/>
  <c r="J114" i="68"/>
  <c r="H113" i="68"/>
  <c r="J113" i="68" s="1"/>
  <c r="J87" i="68"/>
  <c r="H86" i="68"/>
  <c r="J86" i="68" s="1"/>
  <c r="H266" i="68"/>
  <c r="J266" i="68" s="1"/>
  <c r="H138" i="68"/>
  <c r="J138" i="68" s="1"/>
  <c r="H175" i="68"/>
  <c r="J175" i="68" s="1"/>
  <c r="J135" i="68"/>
  <c r="H134" i="68"/>
  <c r="J134" i="68" s="1"/>
  <c r="J41" i="68"/>
  <c r="H40" i="68"/>
  <c r="J40" i="68" s="1"/>
  <c r="J182" i="68"/>
  <c r="H181" i="68"/>
  <c r="J181" i="68" s="1"/>
  <c r="H228" i="68"/>
  <c r="J228" i="68" s="1"/>
  <c r="J229" i="68"/>
  <c r="H35" i="68"/>
  <c r="J35" i="68" s="1"/>
  <c r="J36" i="68"/>
  <c r="I415" i="68"/>
  <c r="H410" i="68"/>
  <c r="J410" i="68" s="1"/>
  <c r="J411" i="68"/>
  <c r="J368" i="68"/>
  <c r="H367" i="68"/>
  <c r="J367" i="68" s="1"/>
  <c r="J348" i="68"/>
  <c r="H347" i="68"/>
  <c r="J347" i="68" s="1"/>
  <c r="J301" i="68"/>
  <c r="H299" i="68"/>
  <c r="J299" i="68" s="1"/>
  <c r="H352" i="68"/>
  <c r="J352" i="68" s="1"/>
  <c r="J280" i="68"/>
  <c r="H279" i="68"/>
  <c r="J279" i="68" s="1"/>
  <c r="H220" i="68"/>
  <c r="J220" i="68" s="1"/>
  <c r="J221" i="68"/>
  <c r="H52" i="68"/>
  <c r="J53" i="68"/>
  <c r="H11" i="68"/>
  <c r="J11" i="68" s="1"/>
  <c r="J12" i="68"/>
  <c r="E200" i="68"/>
  <c r="F56" i="68"/>
  <c r="F44" i="68" s="1"/>
  <c r="I86" i="68"/>
  <c r="H306" i="68"/>
  <c r="J306" i="68" s="1"/>
  <c r="J235" i="68"/>
  <c r="H234" i="68"/>
  <c r="D94" i="68"/>
  <c r="J250" i="68"/>
  <c r="H249" i="68"/>
  <c r="J249" i="68" s="1"/>
  <c r="I70" i="68"/>
  <c r="J21" i="68"/>
  <c r="H20" i="68"/>
  <c r="I239" i="68"/>
  <c r="I166" i="68"/>
  <c r="I165" i="68" s="1"/>
  <c r="J9" i="68"/>
  <c r="H8" i="68"/>
  <c r="I405" i="68"/>
  <c r="H146" i="68"/>
  <c r="J146" i="68" s="1"/>
  <c r="J143" i="68"/>
  <c r="H142" i="68"/>
  <c r="J142" i="68" s="1"/>
  <c r="I311" i="68"/>
  <c r="H254" i="68"/>
  <c r="J254" i="68" s="1"/>
  <c r="J321" i="68"/>
  <c r="H320" i="68"/>
  <c r="J320" i="68" s="1"/>
  <c r="H284" i="68"/>
  <c r="J284" i="68" s="1"/>
  <c r="J285" i="68"/>
  <c r="H100" i="68"/>
  <c r="J100" i="68" s="1"/>
  <c r="J101" i="68"/>
  <c r="H261" i="68"/>
  <c r="J261" i="68" s="1"/>
  <c r="I395" i="68"/>
  <c r="J416" i="68"/>
  <c r="H415" i="68"/>
  <c r="J415" i="68" s="1"/>
  <c r="H405" i="68"/>
  <c r="J405" i="68" s="1"/>
  <c r="H288" i="68"/>
  <c r="J289" i="68"/>
  <c r="H108" i="68"/>
  <c r="J108" i="68" s="1"/>
  <c r="J109" i="68"/>
  <c r="J173" i="68"/>
  <c r="H170" i="68"/>
  <c r="J170" i="68" s="1"/>
  <c r="J294" i="68"/>
  <c r="H293" i="68"/>
  <c r="J293" i="68" s="1"/>
  <c r="H239" i="68"/>
  <c r="J239" i="68" s="1"/>
  <c r="J190" i="68"/>
  <c r="H189" i="68"/>
  <c r="J58" i="68"/>
  <c r="H57" i="68"/>
  <c r="J247" i="68"/>
  <c r="H246" i="68"/>
  <c r="I357" i="68"/>
  <c r="J194" i="68"/>
  <c r="H193" i="68"/>
  <c r="J193" i="68" s="1"/>
  <c r="H275" i="68"/>
  <c r="J150" i="68"/>
  <c r="H149" i="68"/>
  <c r="J149" i="68" s="1"/>
  <c r="H46" i="68"/>
  <c r="E6" i="68"/>
  <c r="E165" i="68"/>
  <c r="E44" i="68" s="1"/>
  <c r="I35" i="68"/>
  <c r="D7" i="68"/>
  <c r="D6" i="68" s="1"/>
  <c r="J71" i="68"/>
  <c r="H70" i="68"/>
  <c r="J70" i="68" s="1"/>
  <c r="D45" i="68"/>
  <c r="H206" i="68"/>
  <c r="J206" i="68" s="1"/>
  <c r="H25" i="68"/>
  <c r="J25" i="68" s="1"/>
  <c r="I245" i="68" l="1"/>
  <c r="I244" i="68" s="1"/>
  <c r="I56" i="68"/>
  <c r="I44" i="68" s="1"/>
  <c r="J52" i="68"/>
  <c r="D44" i="68"/>
  <c r="I94" i="68"/>
  <c r="I6" i="68"/>
  <c r="H200" i="68"/>
  <c r="J200" i="68" s="1"/>
  <c r="J201" i="68"/>
  <c r="J155" i="68"/>
  <c r="H154" i="68"/>
  <c r="J154" i="68" s="1"/>
  <c r="H274" i="68"/>
  <c r="J274" i="68" s="1"/>
  <c r="J275" i="68"/>
  <c r="J246" i="68"/>
  <c r="H245" i="68"/>
  <c r="H188" i="68"/>
  <c r="J189" i="68"/>
  <c r="J288" i="68"/>
  <c r="H287" i="68"/>
  <c r="J287" i="68" s="1"/>
  <c r="H7" i="68"/>
  <c r="J8" i="68"/>
  <c r="H19" i="68"/>
  <c r="J19" i="68" s="1"/>
  <c r="J20" i="68"/>
  <c r="J123" i="68"/>
  <c r="H122" i="68"/>
  <c r="J122" i="68" s="1"/>
  <c r="J166" i="68"/>
  <c r="H165" i="68"/>
  <c r="J165" i="68" s="1"/>
  <c r="J46" i="68"/>
  <c r="H45" i="68"/>
  <c r="H56" i="68"/>
  <c r="J56" i="68" s="1"/>
  <c r="J57" i="68"/>
  <c r="J234" i="68"/>
  <c r="H233" i="68"/>
  <c r="J233" i="68" s="1"/>
  <c r="J95" i="68"/>
  <c r="H94" i="68"/>
  <c r="J94" i="68" s="1"/>
  <c r="E187" i="68"/>
  <c r="I187" i="68"/>
  <c r="H6" i="68" l="1"/>
  <c r="J6" i="68" s="1"/>
  <c r="J7" i="68"/>
  <c r="H44" i="68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<sst xmlns="http://schemas.openxmlformats.org/spreadsheetml/2006/main" count="15428" uniqueCount="816">
  <si>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</si>
  <si>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VELA LUKA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</si>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</sst>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66" zoomScaleNormal="100" workbookViewId="0">
      <selection activeCell="H201" sqref="H20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6687.6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6687.6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6687.6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6687.6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24441.1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24441.1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24441.1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24441.1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abSelected="1" zoomScaleNormal="100" workbookViewId="0">
      <selection activeCell="H25" sqref="H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29" zoomScaleNormal="100" workbookViewId="0">
      <selection activeCell="E26" sqref="E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169243.82</v>
      </c>
      <c r="E6" s="12">
        <f t="shared" ref="E6:I6" si="0">+E7+E14+E19+E30+E35</f>
        <v>112476.01000000001</v>
      </c>
      <c r="F6" s="12">
        <f t="shared" si="0"/>
        <v>0</v>
      </c>
      <c r="G6" s="12">
        <f>+G7+G14+G19+G30+G35</f>
        <v>0</v>
      </c>
      <c r="H6" s="12">
        <f t="shared" si="0"/>
        <v>169243.82</v>
      </c>
      <c r="I6" s="12">
        <f t="shared" si="0"/>
        <v>112476.01000000001</v>
      </c>
      <c r="J6" s="62">
        <f>IF(H6&lt;&gt;0,IF(I6/H6&gt;=100,"&gt;&gt;100",I6/H6*100),"-")</f>
        <v>66.457971700236968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169243.82</v>
      </c>
      <c r="E19" s="13">
        <f t="shared" ref="E19:I19" si="8">E20+E25</f>
        <v>112476.01000000001</v>
      </c>
      <c r="F19" s="13">
        <f t="shared" si="8"/>
        <v>0</v>
      </c>
      <c r="G19" s="13">
        <f t="shared" si="8"/>
        <v>0</v>
      </c>
      <c r="H19" s="13">
        <f t="shared" si="8"/>
        <v>169243.82</v>
      </c>
      <c r="I19" s="13">
        <f t="shared" si="8"/>
        <v>112476.01000000001</v>
      </c>
      <c r="J19" s="62">
        <f t="shared" si="2"/>
        <v>66.457971700236968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169243.82</v>
      </c>
      <c r="E20" s="13">
        <f t="shared" ref="E20:I20" si="9">SUM(E21:E24)</f>
        <v>105788.41</v>
      </c>
      <c r="F20" s="13">
        <f t="shared" si="9"/>
        <v>0</v>
      </c>
      <c r="G20" s="13">
        <f t="shared" si="9"/>
        <v>0</v>
      </c>
      <c r="H20" s="13">
        <f t="shared" si="9"/>
        <v>169243.82</v>
      </c>
      <c r="I20" s="13">
        <f t="shared" si="9"/>
        <v>105788.41</v>
      </c>
      <c r="J20" s="62">
        <f t="shared" si="2"/>
        <v>62.506512793199775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169243.82</v>
      </c>
      <c r="E24" s="103">
        <f>SUM('510:816'!E24)</f>
        <v>105788.41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169243.82</v>
      </c>
      <c r="I24" s="15">
        <f t="shared" si="10"/>
        <v>105788.41</v>
      </c>
      <c r="J24" s="62">
        <f t="shared" si="2"/>
        <v>62.506512793199775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6687.6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6687.6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6687.6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6687.6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74542.44</v>
      </c>
      <c r="E44" s="13">
        <f t="shared" ref="E44:I44" si="21">E45+E56+E94+E113+E122+E154+E165</f>
        <v>188715.06</v>
      </c>
      <c r="F44" s="13">
        <f t="shared" si="21"/>
        <v>0</v>
      </c>
      <c r="G44" s="13">
        <f t="shared" si="21"/>
        <v>0</v>
      </c>
      <c r="H44" s="13">
        <f t="shared" si="21"/>
        <v>74542.44</v>
      </c>
      <c r="I44" s="13">
        <f t="shared" si="21"/>
        <v>188715.06</v>
      </c>
      <c r="J44" s="62">
        <f t="shared" ref="J44:J107" si="22">IF(H44&lt;&gt;0,IF(I44/H44&gt;=100,"&gt;&gt;100",I44/H44*100),"-")</f>
        <v>253.16458650937639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66311.94</v>
      </c>
      <c r="E45" s="13">
        <f t="shared" si="23"/>
        <v>175344.87</v>
      </c>
      <c r="F45" s="13">
        <f t="shared" si="23"/>
        <v>0</v>
      </c>
      <c r="G45" s="13">
        <f t="shared" si="23"/>
        <v>0</v>
      </c>
      <c r="H45" s="13">
        <f t="shared" si="23"/>
        <v>66311.94</v>
      </c>
      <c r="I45" s="13">
        <f t="shared" si="23"/>
        <v>175344.87</v>
      </c>
      <c r="J45" s="62">
        <f t="shared" si="22"/>
        <v>264.42428015226216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49982.14</v>
      </c>
      <c r="E46" s="13">
        <f t="shared" si="24"/>
        <v>134201.63</v>
      </c>
      <c r="F46" s="13">
        <f t="shared" si="24"/>
        <v>0</v>
      </c>
      <c r="G46" s="13">
        <f t="shared" si="24"/>
        <v>0</v>
      </c>
      <c r="H46" s="13">
        <f t="shared" si="24"/>
        <v>49982.14</v>
      </c>
      <c r="I46" s="13">
        <f t="shared" si="24"/>
        <v>134201.63</v>
      </c>
      <c r="J46" s="62">
        <f t="shared" si="22"/>
        <v>268.4991679027749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49982.14</v>
      </c>
      <c r="E47" s="103">
        <f>SUM('510:816'!E47)</f>
        <v>134201.63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49982.14</v>
      </c>
      <c r="I47" s="17">
        <f t="shared" si="25"/>
        <v>134201.63</v>
      </c>
      <c r="J47" s="62">
        <f t="shared" si="22"/>
        <v>268.4991679027749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8082.72</v>
      </c>
      <c r="E51" s="103">
        <f>SUM('510:816'!E51)</f>
        <v>19000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8082.72</v>
      </c>
      <c r="I51" s="17">
        <f t="shared" si="25"/>
        <v>19000</v>
      </c>
      <c r="J51" s="62">
        <f t="shared" si="22"/>
        <v>235.06938258408061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8247.08</v>
      </c>
      <c r="E52" s="13">
        <f t="shared" si="26"/>
        <v>22143.24</v>
      </c>
      <c r="F52" s="13">
        <f t="shared" si="26"/>
        <v>0</v>
      </c>
      <c r="G52" s="13">
        <f t="shared" si="26"/>
        <v>0</v>
      </c>
      <c r="H52" s="13">
        <f t="shared" si="26"/>
        <v>8247.08</v>
      </c>
      <c r="I52" s="13">
        <f t="shared" si="26"/>
        <v>22143.24</v>
      </c>
      <c r="J52" s="62">
        <f t="shared" si="22"/>
        <v>268.4979410894523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8247.08</v>
      </c>
      <c r="E54" s="103">
        <f>SUM('510:816'!E54)</f>
        <v>22143.24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8247.08</v>
      </c>
      <c r="I54" s="17">
        <f t="shared" si="27"/>
        <v>22143.24</v>
      </c>
      <c r="J54" s="62">
        <f t="shared" si="22"/>
        <v>268.4979410894523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8230.5</v>
      </c>
      <c r="E56" s="13">
        <f t="shared" ref="E56:I56" si="28">E57+E62+E70+E80+E81+E86</f>
        <v>13370.19</v>
      </c>
      <c r="F56" s="13">
        <f t="shared" si="28"/>
        <v>0</v>
      </c>
      <c r="G56" s="13">
        <f t="shared" si="28"/>
        <v>0</v>
      </c>
      <c r="H56" s="13">
        <f t="shared" si="28"/>
        <v>8230.5</v>
      </c>
      <c r="I56" s="13">
        <f t="shared" si="28"/>
        <v>13370.19</v>
      </c>
      <c r="J56" s="62">
        <f t="shared" si="22"/>
        <v>162.44687443047204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2475.7399999999998</v>
      </c>
      <c r="E57" s="13">
        <f t="shared" si="29"/>
        <v>5079.1000000000004</v>
      </c>
      <c r="F57" s="13">
        <f t="shared" si="29"/>
        <v>0</v>
      </c>
      <c r="G57" s="13">
        <f t="shared" si="29"/>
        <v>0</v>
      </c>
      <c r="H57" s="13">
        <f t="shared" si="29"/>
        <v>2475.7399999999998</v>
      </c>
      <c r="I57" s="13">
        <f t="shared" si="29"/>
        <v>5079.1000000000004</v>
      </c>
      <c r="J57" s="62">
        <f t="shared" si="22"/>
        <v>205.15482239653599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2475.7399999999998</v>
      </c>
      <c r="E59" s="103">
        <f>SUM('510:816'!E59)</f>
        <v>5079.1000000000004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2475.7399999999998</v>
      </c>
      <c r="I59" s="17">
        <f t="shared" si="30"/>
        <v>5079.1000000000004</v>
      </c>
      <c r="J59" s="62">
        <f t="shared" si="22"/>
        <v>205.15482239653599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5754.76</v>
      </c>
      <c r="E70" s="13">
        <f t="shared" si="33"/>
        <v>8291.09</v>
      </c>
      <c r="F70" s="13">
        <f t="shared" si="33"/>
        <v>0</v>
      </c>
      <c r="G70" s="13">
        <f t="shared" si="33"/>
        <v>0</v>
      </c>
      <c r="H70" s="13">
        <f t="shared" si="33"/>
        <v>5754.76</v>
      </c>
      <c r="I70" s="13">
        <f t="shared" si="33"/>
        <v>8291.09</v>
      </c>
      <c r="J70" s="62">
        <f t="shared" si="22"/>
        <v>144.07360167930548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5754.76</v>
      </c>
      <c r="E79" s="103">
        <f>SUM('510:816'!E79)</f>
        <v>8291.09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5754.76</v>
      </c>
      <c r="I79" s="17">
        <f t="shared" si="34"/>
        <v>8291.09</v>
      </c>
      <c r="J79" s="62">
        <f t="shared" si="22"/>
        <v>144.07360167930548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24441.1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24441.1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24441.1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24441.1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24441.1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24441.1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24441.1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24441.1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7" sqref="E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D80" sqref="D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169243.82</v>
      </c>
      <c r="E6" s="3">
        <f>+E7+E14+E19+E30+E35</f>
        <v>105788.41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169243.82</v>
      </c>
      <c r="E19" s="4">
        <f>E20+E25</f>
        <v>105788.41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169243.82</v>
      </c>
      <c r="E20" s="4">
        <f>SUM(E21:E24)</f>
        <v>105788.41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169243.82</v>
      </c>
      <c r="E24" s="5">
        <v>105788.41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74542.44</v>
      </c>
      <c r="E44" s="4">
        <f>E45+E56+E94+E113+E122+E154+E165</f>
        <v>188715.06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66311.94</v>
      </c>
      <c r="E45" s="4">
        <f t="shared" si="0"/>
        <v>175344.87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49982.14</v>
      </c>
      <c r="E46" s="4">
        <f t="shared" si="1"/>
        <v>134201.63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49982.14</v>
      </c>
      <c r="E47" s="7">
        <v>134201.63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8082.72</v>
      </c>
      <c r="E51" s="7">
        <v>19000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8247.08</v>
      </c>
      <c r="E52" s="4">
        <f t="shared" si="2"/>
        <v>22143.24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8247.08</v>
      </c>
      <c r="E54" s="7">
        <v>22143.24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8230.5</v>
      </c>
      <c r="E56" s="4">
        <f>E57+E62+E70+E80+E81+E86</f>
        <v>13370.19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2475.7399999999998</v>
      </c>
      <c r="E57" s="4">
        <f t="shared" si="3"/>
        <v>5079.1000000000004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2475.7399999999998</v>
      </c>
      <c r="E59" s="7">
        <v>5079.1000000000004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5754.76</v>
      </c>
      <c r="E70" s="4">
        <f t="shared" si="5"/>
        <v>8291.09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5754.76</v>
      </c>
      <c r="E79" s="7">
        <v>8291.09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2026-02-11T13:32:48Z</cp:lastPrinted>
  <dcterms:created xsi:type="dcterms:W3CDTF">2025-08-09T19:28:20Z</dcterms:created>
  <dcterms:modified xsi:type="dcterms:W3CDTF">2026-02-11T13:35:28Z</dcterms:modified>
</cp:coreProperties>
</file>